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visibility="hidden" xWindow="-150" yWindow="-495" windowWidth="8415" windowHeight="6510"/>
  </bookViews>
  <sheets>
    <sheet name="Hoja1" sheetId="1" r:id="rId1"/>
    <sheet name="Hoja2" sheetId="2" r:id="rId2"/>
    <sheet name="Hoja3" sheetId="3" r:id="rId3"/>
  </sheets>
  <calcPr calcId="0"/>
  <oleSize ref="C34:H55"/>
</workbook>
</file>

<file path=xl/sharedStrings.xml><?xml version="1.0" encoding="utf-8"?>
<sst xmlns="http://schemas.openxmlformats.org/spreadsheetml/2006/main" count="43" uniqueCount="23">
  <si>
    <t>INGRESO TOTAL 1996</t>
  </si>
  <si>
    <t>INGRESO x</t>
  </si>
  <si>
    <t>Promedio1996</t>
  </si>
  <si>
    <t>decil 1996</t>
  </si>
  <si>
    <t>% del total</t>
  </si>
  <si>
    <t>de ingreso</t>
  </si>
  <si>
    <t>decil 2000</t>
  </si>
  <si>
    <t>Promedio2000</t>
  </si>
  <si>
    <t>INGRESO X</t>
  </si>
  <si>
    <t>Promedio2010</t>
  </si>
  <si>
    <t>A PRECIOS DE 1996:</t>
  </si>
  <si>
    <t>CRECIMIENTO</t>
  </si>
  <si>
    <t>1996-2000</t>
  </si>
  <si>
    <t>2000-2010</t>
  </si>
  <si>
    <t>1996-2010</t>
  </si>
  <si>
    <t>INGRESO TOTAL 2000</t>
  </si>
  <si>
    <t>INGRESO TOTAL 2010</t>
  </si>
  <si>
    <t>promedio</t>
  </si>
  <si>
    <t>40% MAS POBRES</t>
  </si>
  <si>
    <t>INGRESO AC</t>
  </si>
  <si>
    <t>INGRESO ACUM</t>
  </si>
  <si>
    <t>1996-2012</t>
  </si>
  <si>
    <t>2000-2012</t>
  </si>
</sst>
</file>

<file path=xl/styles.xml><?xml version="1.0" encoding="utf-8"?>
<styleSheet xmlns="http://schemas.openxmlformats.org/spreadsheetml/2006/main">
  <numFmts count="1">
    <numFmt numFmtId="172" formatCode="0.0"/>
  </numFmts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2" fontId="0" fillId="0" borderId="0" xfId="0" applyNumberFormat="1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Figura 1. Curvas de crecimiento para pobres en los períodos 1996-2000, 2000-2010 y 1996-2010. México, ingreso familiar per capita</a:t>
            </a:r>
          </a:p>
        </c:rich>
      </c:tx>
      <c:layout>
        <c:manualLayout>
          <c:xMode val="edge"/>
          <c:yMode val="edge"/>
          <c:x val="0.13150289017341041"/>
          <c:y val="2.92397660818713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138728323699421"/>
          <c:y val="0.14814843016803381"/>
          <c:w val="0.7225433526011561"/>
          <c:h val="0.68421182880236664"/>
        </c:manualLayout>
      </c:layout>
      <c:lineChart>
        <c:grouping val="standard"/>
        <c:ser>
          <c:idx val="0"/>
          <c:order val="0"/>
          <c:tx>
            <c:strRef>
              <c:f>Hoja1!$D$50</c:f>
              <c:strCache>
                <c:ptCount val="1"/>
                <c:pt idx="0">
                  <c:v>1996-2000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Hoja1!$C$51:$C$60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Hoja1!$D$51:$D$60</c:f>
              <c:numCache>
                <c:formatCode>General</c:formatCode>
                <c:ptCount val="10"/>
                <c:pt idx="0">
                  <c:v>18.37782134257462</c:v>
                </c:pt>
                <c:pt idx="1">
                  <c:v>20.534948994551616</c:v>
                </c:pt>
                <c:pt idx="2">
                  <c:v>23.244019059271515</c:v>
                </c:pt>
                <c:pt idx="3">
                  <c:v>25.584982513106237</c:v>
                </c:pt>
                <c:pt idx="4">
                  <c:v>27.355785276422484</c:v>
                </c:pt>
                <c:pt idx="5">
                  <c:v>28.968512727683905</c:v>
                </c:pt>
                <c:pt idx="6">
                  <c:v>30.32252364315373</c:v>
                </c:pt>
                <c:pt idx="7">
                  <c:v>31.228943050821776</c:v>
                </c:pt>
                <c:pt idx="8">
                  <c:v>32.192318465653798</c:v>
                </c:pt>
                <c:pt idx="9">
                  <c:v>34.180723652678438</c:v>
                </c:pt>
              </c:numCache>
            </c:numRef>
          </c:val>
        </c:ser>
        <c:ser>
          <c:idx val="1"/>
          <c:order val="1"/>
          <c:tx>
            <c:strRef>
              <c:f>Hoja1!$E$50</c:f>
              <c:strCache>
                <c:ptCount val="1"/>
                <c:pt idx="0">
                  <c:v>2000-2012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Hoja1!$C$51:$C$60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Hoja1!$E$51:$E$60</c:f>
              <c:numCache>
                <c:formatCode>General</c:formatCode>
                <c:ptCount val="10"/>
                <c:pt idx="0">
                  <c:v>40.925296807957977</c:v>
                </c:pt>
                <c:pt idx="1">
                  <c:v>39.342689654888495</c:v>
                </c:pt>
                <c:pt idx="2">
                  <c:v>36.053917494347608</c:v>
                </c:pt>
                <c:pt idx="3">
                  <c:v>32.343985054419647</c:v>
                </c:pt>
                <c:pt idx="4">
                  <c:v>28.732744138928169</c:v>
                </c:pt>
                <c:pt idx="5">
                  <c:v>25.242143459656852</c:v>
                </c:pt>
                <c:pt idx="6">
                  <c:v>22.155805357981695</c:v>
                </c:pt>
                <c:pt idx="7">
                  <c:v>19.706580943533769</c:v>
                </c:pt>
                <c:pt idx="8">
                  <c:v>16.211004883791034</c:v>
                </c:pt>
                <c:pt idx="9">
                  <c:v>5.2611693179947183</c:v>
                </c:pt>
              </c:numCache>
            </c:numRef>
          </c:val>
        </c:ser>
        <c:ser>
          <c:idx val="2"/>
          <c:order val="2"/>
          <c:tx>
            <c:strRef>
              <c:f>Hoja1!$F$50</c:f>
              <c:strCache>
                <c:ptCount val="1"/>
                <c:pt idx="0">
                  <c:v>1996-2012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Hoja1!$C$51:$C$60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Hoja1!$F$51:$F$60</c:f>
              <c:numCache>
                <c:formatCode>General</c:formatCode>
                <c:ptCount val="10"/>
                <c:pt idx="0">
                  <c:v>66.824296081817508</c:v>
                </c:pt>
                <c:pt idx="1">
                  <c:v>67.956639903156216</c:v>
                </c:pt>
                <c:pt idx="2">
                  <c:v>67.678316007619316</c:v>
                </c:pt>
                <c:pt idx="3">
                  <c:v>66.204170487740811</c:v>
                </c:pt>
                <c:pt idx="4">
                  <c:v>63.948597206019727</c:v>
                </c:pt>
                <c:pt idx="5">
                  <c:v>61.522929728191691</c:v>
                </c:pt>
                <c:pt idx="6">
                  <c:v>59.196528319140576</c:v>
                </c:pt>
                <c:pt idx="7">
                  <c:v>57.089680934475794</c:v>
                </c:pt>
                <c:pt idx="8">
                  <c:v>53.622021668117561</c:v>
                </c:pt>
                <c:pt idx="9">
                  <c:v>41.240198716156428</c:v>
                </c:pt>
              </c:numCache>
            </c:numRef>
          </c:val>
        </c:ser>
        <c:marker val="1"/>
        <c:axId val="47940352"/>
        <c:axId val="47942656"/>
      </c:lineChart>
      <c:catAx>
        <c:axId val="47940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Proporción acumulada de población</a:t>
                </a:r>
              </a:p>
            </c:rich>
          </c:tx>
          <c:layout>
            <c:manualLayout>
              <c:xMode val="edge"/>
              <c:yMode val="edge"/>
              <c:x val="0.29624277456647397"/>
              <c:y val="0.918130496845788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7942656"/>
        <c:crosses val="autoZero"/>
        <c:auto val="1"/>
        <c:lblAlgn val="ctr"/>
        <c:lblOffset val="100"/>
        <c:tickLblSkip val="1"/>
        <c:tickMarkSkip val="1"/>
      </c:catAx>
      <c:valAx>
        <c:axId val="479426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Crecimiento (%)</a:t>
                </a:r>
              </a:p>
            </c:rich>
          </c:tx>
          <c:layout>
            <c:manualLayout>
              <c:xMode val="edge"/>
              <c:yMode val="edge"/>
              <c:x val="2.3121387283236993E-2"/>
              <c:y val="0.370370984328713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794035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5404624277456642"/>
          <c:y val="0.29824622799343065"/>
          <c:w val="0.9942196531791907"/>
          <c:h val="0.440546627577985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MX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62</xdr:row>
      <xdr:rowOff>66675</xdr:rowOff>
    </xdr:from>
    <xdr:to>
      <xdr:col>8</xdr:col>
      <xdr:colOff>742950</xdr:colOff>
      <xdr:row>92</xdr:row>
      <xdr:rowOff>95250</xdr:rowOff>
    </xdr:to>
    <xdr:graphicFrame macro="">
      <xdr:nvGraphicFramePr>
        <xdr:cNvPr id="102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P61"/>
  <sheetViews>
    <sheetView tabSelected="1" topLeftCell="E48" workbookViewId="0">
      <selection activeCell="E51" sqref="E51"/>
    </sheetView>
  </sheetViews>
  <sheetFormatPr baseColWidth="10" defaultRowHeight="12.75"/>
  <cols>
    <col min="4" max="4" width="11.5703125" bestFit="1" customWidth="1"/>
    <col min="5" max="5" width="19.85546875" customWidth="1"/>
    <col min="10" max="10" width="17.140625" customWidth="1"/>
    <col min="15" max="15" width="16.5703125" customWidth="1"/>
  </cols>
  <sheetData>
    <row r="4" spans="3:16">
      <c r="C4" t="s">
        <v>0</v>
      </c>
      <c r="E4">
        <v>241069030480</v>
      </c>
      <c r="H4" t="s">
        <v>15</v>
      </c>
      <c r="J4">
        <v>588321084813</v>
      </c>
      <c r="M4" t="s">
        <v>16</v>
      </c>
      <c r="O4">
        <v>1060851187620</v>
      </c>
    </row>
    <row r="6" spans="3:16">
      <c r="D6" t="s">
        <v>4</v>
      </c>
      <c r="E6" t="s">
        <v>19</v>
      </c>
      <c r="F6" t="s">
        <v>19</v>
      </c>
      <c r="I6" t="s">
        <v>4</v>
      </c>
      <c r="J6" t="s">
        <v>20</v>
      </c>
      <c r="K6" t="s">
        <v>1</v>
      </c>
      <c r="N6" t="s">
        <v>4</v>
      </c>
      <c r="O6" t="s">
        <v>1</v>
      </c>
      <c r="P6" t="s">
        <v>1</v>
      </c>
    </row>
    <row r="7" spans="3:16">
      <c r="D7" t="s">
        <v>5</v>
      </c>
      <c r="E7" t="s">
        <v>3</v>
      </c>
      <c r="F7" t="s">
        <v>2</v>
      </c>
      <c r="I7" t="s">
        <v>5</v>
      </c>
      <c r="J7" t="s">
        <v>6</v>
      </c>
      <c r="K7" t="s">
        <v>7</v>
      </c>
      <c r="N7" t="s">
        <v>5</v>
      </c>
      <c r="O7" t="s">
        <v>6</v>
      </c>
      <c r="P7" t="s">
        <v>7</v>
      </c>
    </row>
    <row r="8" spans="3:16">
      <c r="C8">
        <v>10</v>
      </c>
      <c r="D8" s="1">
        <v>1.343709</v>
      </c>
      <c r="E8" s="1">
        <f t="shared" ref="E8:E17" si="0">(D8*$E$4)/100</f>
        <v>3239266258.7725029</v>
      </c>
      <c r="F8">
        <f t="shared" ref="F8:F17" si="1">(E8/9269500.9)</f>
        <v>349.45422560695829</v>
      </c>
      <c r="H8">
        <v>10</v>
      </c>
      <c r="I8" s="1">
        <v>1.1854560000000001</v>
      </c>
      <c r="J8" s="1">
        <f t="shared" ref="J8:J17" si="2">(I8*$J$4)/100</f>
        <v>6974287599.1807976</v>
      </c>
      <c r="K8">
        <f t="shared" ref="K8:K17" si="3">(J8/9831061.5)</f>
        <v>709.41348492030056</v>
      </c>
      <c r="M8">
        <v>10</v>
      </c>
      <c r="N8" s="3">
        <v>1.587107</v>
      </c>
      <c r="O8" s="1">
        <f t="shared" ref="O8:O17" si="4">(N8*$O$4)/100</f>
        <v>16836843458.300154</v>
      </c>
      <c r="P8">
        <f t="shared" ref="P8:P17" si="5">(O8/11260058.3)</f>
        <v>1495.2714284170404</v>
      </c>
    </row>
    <row r="9" spans="3:16">
      <c r="C9">
        <v>20</v>
      </c>
      <c r="D9" s="1">
        <v>3.7475350000000001</v>
      </c>
      <c r="E9" s="1">
        <f t="shared" si="0"/>
        <v>9034146291.3986683</v>
      </c>
      <c r="F9">
        <f t="shared" si="1"/>
        <v>974.60978631532021</v>
      </c>
      <c r="H9">
        <v>20</v>
      </c>
      <c r="I9" s="1">
        <v>3.366422</v>
      </c>
      <c r="J9" s="1">
        <f t="shared" si="2"/>
        <v>19805370429.783493</v>
      </c>
      <c r="K9">
        <f t="shared" si="3"/>
        <v>2014.5709016044191</v>
      </c>
      <c r="M9">
        <v>20</v>
      </c>
      <c r="N9" s="3">
        <v>4.456404</v>
      </c>
      <c r="O9" s="1">
        <f t="shared" si="4"/>
        <v>47275814759.145187</v>
      </c>
      <c r="P9">
        <f t="shared" si="5"/>
        <v>4198.5408511734959</v>
      </c>
    </row>
    <row r="10" spans="3:16">
      <c r="C10">
        <v>30</v>
      </c>
      <c r="D10" s="1">
        <v>7.023263</v>
      </c>
      <c r="E10" s="1">
        <f t="shared" si="0"/>
        <v>16930912022.160561</v>
      </c>
      <c r="F10">
        <f t="shared" si="1"/>
        <v>1826.5181917357124</v>
      </c>
      <c r="H10">
        <v>30</v>
      </c>
      <c r="I10" s="1">
        <v>6.4508159999999997</v>
      </c>
      <c r="J10" s="1">
        <f t="shared" si="2"/>
        <v>37951510670.49057</v>
      </c>
      <c r="K10">
        <f t="shared" si="3"/>
        <v>3860.3675371668228</v>
      </c>
      <c r="M10">
        <v>30</v>
      </c>
      <c r="N10" s="3">
        <v>8.3379159999999999</v>
      </c>
      <c r="O10" s="1">
        <f t="shared" si="4"/>
        <v>88452880908.757996</v>
      </c>
      <c r="P10">
        <f t="shared" si="5"/>
        <v>7855.4549676495008</v>
      </c>
    </row>
    <row r="11" spans="3:16">
      <c r="C11">
        <v>40</v>
      </c>
      <c r="D11" s="1">
        <v>11.198214999999999</v>
      </c>
      <c r="E11" s="1">
        <f t="shared" si="0"/>
        <v>26995428331.565933</v>
      </c>
      <c r="F11">
        <f t="shared" si="1"/>
        <v>2912.2849895365921</v>
      </c>
      <c r="H11">
        <v>40</v>
      </c>
      <c r="I11" s="1">
        <v>10.480847000000001</v>
      </c>
      <c r="J11" s="1">
        <f t="shared" si="2"/>
        <v>61661032767.990768</v>
      </c>
      <c r="K11">
        <f t="shared" si="3"/>
        <v>6272.0625608934261</v>
      </c>
      <c r="M11">
        <v>40</v>
      </c>
      <c r="N11" s="3">
        <v>13.177481</v>
      </c>
      <c r="O11" s="1">
        <f t="shared" si="4"/>
        <v>139793463686.89987</v>
      </c>
      <c r="P11">
        <f t="shared" si="5"/>
        <v>12414.985780926185</v>
      </c>
    </row>
    <row r="12" spans="3:16">
      <c r="C12">
        <v>50</v>
      </c>
      <c r="D12" s="1">
        <v>16.442153000000001</v>
      </c>
      <c r="E12" s="1">
        <f t="shared" si="0"/>
        <v>39636938827.138237</v>
      </c>
      <c r="F12">
        <f t="shared" si="1"/>
        <v>4276.0596557187064</v>
      </c>
      <c r="H12">
        <v>50</v>
      </c>
      <c r="I12" s="1">
        <v>15.605843</v>
      </c>
      <c r="J12" s="1">
        <f t="shared" si="2"/>
        <v>91812464831.813629</v>
      </c>
      <c r="K12">
        <f t="shared" si="3"/>
        <v>9339.0184601951296</v>
      </c>
      <c r="M12">
        <v>50</v>
      </c>
      <c r="N12" s="3">
        <v>19.085699000000002</v>
      </c>
      <c r="O12" s="1">
        <f t="shared" si="4"/>
        <v>202470864507.07849</v>
      </c>
      <c r="P12">
        <f t="shared" si="5"/>
        <v>17981.333587507135</v>
      </c>
    </row>
    <row r="13" spans="3:16">
      <c r="C13">
        <v>60</v>
      </c>
      <c r="D13" s="1">
        <v>22.986657999999998</v>
      </c>
      <c r="E13" s="1">
        <f t="shared" si="0"/>
        <v>55413713580.353363</v>
      </c>
      <c r="F13">
        <f t="shared" si="1"/>
        <v>5978.0687415816919</v>
      </c>
      <c r="H13">
        <v>60</v>
      </c>
      <c r="I13" s="1">
        <v>22.093748000000001</v>
      </c>
      <c r="J13" s="1">
        <f t="shared" si="2"/>
        <v>129982177909.4505</v>
      </c>
      <c r="K13">
        <f t="shared" si="3"/>
        <v>13221.581200509274</v>
      </c>
      <c r="M13">
        <v>60</v>
      </c>
      <c r="N13" s="3">
        <v>26.287645999999999</v>
      </c>
      <c r="O13" s="1">
        <f t="shared" si="4"/>
        <v>278872804788.34143</v>
      </c>
      <c r="P13">
        <f t="shared" si="5"/>
        <v>24766.550701459637</v>
      </c>
    </row>
    <row r="14" spans="3:16">
      <c r="C14">
        <v>70</v>
      </c>
      <c r="D14" s="1">
        <v>31.196339999999999</v>
      </c>
      <c r="E14" s="1">
        <f t="shared" si="0"/>
        <v>75204714383.244431</v>
      </c>
      <c r="F14">
        <f t="shared" si="1"/>
        <v>8113.1352372212859</v>
      </c>
      <c r="H14">
        <v>70</v>
      </c>
      <c r="I14" s="1">
        <v>30.299327999999999</v>
      </c>
      <c r="J14" s="1">
        <f t="shared" si="2"/>
        <v>178257335180.64905</v>
      </c>
      <c r="K14">
        <f t="shared" si="3"/>
        <v>18132.05371369603</v>
      </c>
      <c r="M14">
        <v>70</v>
      </c>
      <c r="N14" s="3">
        <v>35.162433</v>
      </c>
      <c r="O14" s="1">
        <f t="shared" si="4"/>
        <v>373021088076.58679</v>
      </c>
      <c r="P14">
        <f t="shared" si="5"/>
        <v>33127.8114320764</v>
      </c>
    </row>
    <row r="15" spans="3:16">
      <c r="C15">
        <v>80</v>
      </c>
      <c r="D15" s="1">
        <v>41.852451000000002</v>
      </c>
      <c r="E15" s="1">
        <f t="shared" si="0"/>
        <v>100893297857.81708</v>
      </c>
      <c r="F15">
        <f t="shared" si="1"/>
        <v>10884.436923439651</v>
      </c>
      <c r="H15">
        <v>80</v>
      </c>
      <c r="I15" s="1">
        <v>40.931758000000002</v>
      </c>
      <c r="J15" s="1">
        <f t="shared" si="2"/>
        <v>240810162698.63193</v>
      </c>
      <c r="K15">
        <f t="shared" si="3"/>
        <v>24494.828223649289</v>
      </c>
      <c r="M15">
        <v>80</v>
      </c>
      <c r="N15" s="3">
        <v>46.548986999999997</v>
      </c>
      <c r="O15" s="1">
        <f t="shared" si="4"/>
        <v>493815481414.57935</v>
      </c>
      <c r="P15">
        <f t="shared" si="5"/>
        <v>43855.499523886065</v>
      </c>
    </row>
    <row r="16" spans="3:16">
      <c r="C16">
        <v>90</v>
      </c>
      <c r="D16" s="1">
        <v>57.322633000000003</v>
      </c>
      <c r="E16" s="1">
        <f t="shared" si="0"/>
        <v>138187115618.70856</v>
      </c>
      <c r="F16">
        <f t="shared" si="1"/>
        <v>14907.719100465112</v>
      </c>
      <c r="H16">
        <v>90</v>
      </c>
      <c r="I16" s="1">
        <v>56.473177</v>
      </c>
      <c r="J16" s="1">
        <f t="shared" si="2"/>
        <v>332243607554.76562</v>
      </c>
      <c r="K16">
        <f t="shared" si="3"/>
        <v>33795.293372416156</v>
      </c>
      <c r="M16">
        <v>90</v>
      </c>
      <c r="N16" s="3">
        <v>62.347822000000001</v>
      </c>
      <c r="O16" s="1">
        <f t="shared" si="4"/>
        <v>661417610142.20361</v>
      </c>
      <c r="P16">
        <f t="shared" si="5"/>
        <v>58740.158578237875</v>
      </c>
    </row>
    <row r="17" spans="3:16">
      <c r="C17">
        <v>100</v>
      </c>
      <c r="D17" s="1">
        <v>100</v>
      </c>
      <c r="E17" s="1">
        <f t="shared" si="0"/>
        <v>241069030480</v>
      </c>
      <c r="F17">
        <f t="shared" si="1"/>
        <v>26006.689365551494</v>
      </c>
      <c r="H17">
        <v>100</v>
      </c>
      <c r="I17" s="1">
        <v>100</v>
      </c>
      <c r="J17" s="1">
        <f t="shared" si="2"/>
        <v>588321084813</v>
      </c>
      <c r="K17">
        <f t="shared" si="3"/>
        <v>59843.088644395117</v>
      </c>
      <c r="M17">
        <v>100</v>
      </c>
      <c r="N17" s="3">
        <v>100</v>
      </c>
      <c r="O17" s="1">
        <f t="shared" si="4"/>
        <v>1060851187620</v>
      </c>
      <c r="P17">
        <f t="shared" si="5"/>
        <v>94213.649641583106</v>
      </c>
    </row>
    <row r="18" spans="3:16">
      <c r="D18" s="1"/>
      <c r="E18" s="1"/>
      <c r="I18" s="1"/>
      <c r="J18" s="1"/>
      <c r="N18" s="3"/>
      <c r="O18" s="1"/>
    </row>
    <row r="22" spans="3:16">
      <c r="D22" t="s">
        <v>1</v>
      </c>
      <c r="E22" t="s">
        <v>1</v>
      </c>
      <c r="F22" t="s">
        <v>8</v>
      </c>
    </row>
    <row r="23" spans="3:16">
      <c r="D23" t="s">
        <v>2</v>
      </c>
      <c r="E23" t="s">
        <v>7</v>
      </c>
      <c r="F23" t="s">
        <v>9</v>
      </c>
    </row>
    <row r="24" spans="3:16">
      <c r="C24">
        <v>10</v>
      </c>
      <c r="D24" s="3">
        <v>349.45422560695829</v>
      </c>
      <c r="E24" s="3">
        <v>709.41348492030056</v>
      </c>
      <c r="F24" s="3">
        <v>1495.2714284170404</v>
      </c>
    </row>
    <row r="25" spans="3:16">
      <c r="C25">
        <v>20</v>
      </c>
      <c r="D25" s="3">
        <v>974.60978631532021</v>
      </c>
      <c r="E25" s="3">
        <v>2014.5709016044191</v>
      </c>
      <c r="F25" s="3">
        <v>4198.5408511734959</v>
      </c>
    </row>
    <row r="26" spans="3:16">
      <c r="C26">
        <v>30</v>
      </c>
      <c r="D26" s="3">
        <v>1826.5181917357124</v>
      </c>
      <c r="E26" s="3">
        <v>3860.3675371668228</v>
      </c>
      <c r="F26" s="3">
        <v>7855.4549676495008</v>
      </c>
    </row>
    <row r="27" spans="3:16">
      <c r="C27">
        <v>40</v>
      </c>
      <c r="D27" s="3">
        <v>2912.2849895365921</v>
      </c>
      <c r="E27" s="3">
        <v>6272.0625608934261</v>
      </c>
      <c r="F27" s="3">
        <v>12414.985780926185</v>
      </c>
    </row>
    <row r="28" spans="3:16">
      <c r="C28">
        <v>50</v>
      </c>
      <c r="D28" s="3">
        <v>4276.0596557187064</v>
      </c>
      <c r="E28" s="3">
        <v>9339.0184601951296</v>
      </c>
      <c r="F28" s="3">
        <v>17981.333587507135</v>
      </c>
    </row>
    <row r="29" spans="3:16">
      <c r="C29">
        <v>60</v>
      </c>
      <c r="D29" s="3">
        <v>5978.0687415816919</v>
      </c>
      <c r="E29" s="3">
        <v>13221.581200509274</v>
      </c>
      <c r="F29" s="3">
        <v>24766.550701459637</v>
      </c>
    </row>
    <row r="30" spans="3:16">
      <c r="C30">
        <v>70</v>
      </c>
      <c r="D30" s="3">
        <v>8113.1352372212859</v>
      </c>
      <c r="E30" s="3">
        <v>18132.05371369603</v>
      </c>
      <c r="F30" s="3">
        <v>33127.8114320764</v>
      </c>
    </row>
    <row r="31" spans="3:16">
      <c r="C31">
        <v>80</v>
      </c>
      <c r="D31" s="3">
        <v>10884.436923439651</v>
      </c>
      <c r="E31" s="3">
        <v>24494.828223649289</v>
      </c>
      <c r="F31" s="3">
        <v>43855.499523886065</v>
      </c>
    </row>
    <row r="32" spans="3:16">
      <c r="C32">
        <v>90</v>
      </c>
      <c r="D32" s="3">
        <v>14907.719100465112</v>
      </c>
      <c r="E32" s="3">
        <v>33795.293372416156</v>
      </c>
      <c r="F32" s="3">
        <v>58740.158578237875</v>
      </c>
    </row>
    <row r="33" spans="3:10">
      <c r="C33">
        <v>100</v>
      </c>
      <c r="D33" s="3">
        <v>26006.689365551494</v>
      </c>
      <c r="E33" s="3">
        <v>59843.088644395117</v>
      </c>
      <c r="F33" s="3">
        <v>94213.649641583106</v>
      </c>
    </row>
    <row r="35" spans="3:10">
      <c r="C35" s="2" t="s">
        <v>10</v>
      </c>
    </row>
    <row r="36" spans="3:10">
      <c r="D36" t="s">
        <v>1</v>
      </c>
      <c r="E36" t="s">
        <v>1</v>
      </c>
      <c r="F36" t="s">
        <v>8</v>
      </c>
    </row>
    <row r="37" spans="3:10">
      <c r="D37" t="s">
        <v>2</v>
      </c>
      <c r="E37" t="s">
        <v>7</v>
      </c>
      <c r="F37" t="s">
        <v>9</v>
      </c>
    </row>
    <row r="38" spans="3:10">
      <c r="C38">
        <v>10</v>
      </c>
      <c r="D38">
        <f t="shared" ref="D38:D47" si="6">(D24/100)*100</f>
        <v>349.45422560695829</v>
      </c>
      <c r="E38">
        <f t="shared" ref="E38:E47" si="7">(E24/171.49)*100</f>
        <v>413.67629886308271</v>
      </c>
      <c r="F38">
        <f t="shared" ref="F38:F47" si="8">(F24/256.49)*100</f>
        <v>582.97455199697458</v>
      </c>
    </row>
    <row r="39" spans="3:10">
      <c r="C39">
        <v>20</v>
      </c>
      <c r="D39">
        <f t="shared" si="6"/>
        <v>974.60978631532032</v>
      </c>
      <c r="E39">
        <f t="shared" si="7"/>
        <v>1174.7454088310799</v>
      </c>
      <c r="F39">
        <f t="shared" si="8"/>
        <v>1636.9218492625428</v>
      </c>
    </row>
    <row r="40" spans="3:10">
      <c r="C40">
        <v>30</v>
      </c>
      <c r="D40">
        <f t="shared" si="6"/>
        <v>1826.5181917357127</v>
      </c>
      <c r="E40">
        <f t="shared" si="7"/>
        <v>2251.074428343823</v>
      </c>
      <c r="F40">
        <f t="shared" si="8"/>
        <v>3062.6749454752621</v>
      </c>
      <c r="H40" t="s">
        <v>18</v>
      </c>
    </row>
    <row r="41" spans="3:10">
      <c r="C41">
        <v>40</v>
      </c>
      <c r="D41">
        <f t="shared" si="6"/>
        <v>2912.2849895365921</v>
      </c>
      <c r="E41">
        <f t="shared" si="7"/>
        <v>3657.3925948413466</v>
      </c>
      <c r="F41">
        <f t="shared" si="8"/>
        <v>4840.3391090982823</v>
      </c>
    </row>
    <row r="42" spans="3:10">
      <c r="C42">
        <v>50</v>
      </c>
      <c r="D42">
        <f t="shared" si="6"/>
        <v>4276.0596557187064</v>
      </c>
      <c r="E42">
        <f t="shared" si="7"/>
        <v>5445.8093534288464</v>
      </c>
      <c r="F42">
        <f t="shared" si="8"/>
        <v>7010.5398212433756</v>
      </c>
      <c r="H42" s="3">
        <f>SUM(D38:D41)</f>
        <v>6062.8671931945828</v>
      </c>
      <c r="I42" s="3">
        <f>SUM(E38:E41)</f>
        <v>7496.8887308793328</v>
      </c>
      <c r="J42" s="3">
        <f>SUM(F38:F41)</f>
        <v>10122.910455833062</v>
      </c>
    </row>
    <row r="43" spans="3:10">
      <c r="C43">
        <v>60</v>
      </c>
      <c r="D43">
        <f t="shared" si="6"/>
        <v>5978.0687415816919</v>
      </c>
      <c r="E43">
        <f t="shared" si="7"/>
        <v>7709.826345856477</v>
      </c>
      <c r="F43">
        <f t="shared" si="8"/>
        <v>9655.9517725679889</v>
      </c>
      <c r="G43" t="s">
        <v>12</v>
      </c>
      <c r="H43" s="3">
        <f>((I42/H42)-1)*100</f>
        <v>23.652530922900695</v>
      </c>
      <c r="I43" s="3"/>
      <c r="J43" s="3"/>
    </row>
    <row r="44" spans="3:10">
      <c r="C44">
        <v>70</v>
      </c>
      <c r="D44">
        <f t="shared" si="6"/>
        <v>8113.1352372212859</v>
      </c>
      <c r="E44">
        <f t="shared" si="7"/>
        <v>10573.242587728748</v>
      </c>
      <c r="F44">
        <f t="shared" si="8"/>
        <v>12915.829635493157</v>
      </c>
      <c r="G44" t="s">
        <v>13</v>
      </c>
      <c r="H44" s="3">
        <f>((J42/I42)-1)*100</f>
        <v>35.028153934541791</v>
      </c>
      <c r="I44" s="3"/>
      <c r="J44" s="3"/>
    </row>
    <row r="45" spans="3:10">
      <c r="C45">
        <v>80</v>
      </c>
      <c r="D45">
        <f t="shared" si="6"/>
        <v>10884.436923439651</v>
      </c>
      <c r="E45">
        <f t="shared" si="7"/>
        <v>14283.531531663237</v>
      </c>
      <c r="F45">
        <f t="shared" si="8"/>
        <v>17098.327234545621</v>
      </c>
      <c r="G45" t="s">
        <v>14</v>
      </c>
      <c r="H45" s="3">
        <f>((J42/H42)-1)*100</f>
        <v>66.965729798531243</v>
      </c>
      <c r="I45" s="3"/>
      <c r="J45" s="3"/>
    </row>
    <row r="46" spans="3:10">
      <c r="C46">
        <v>90</v>
      </c>
      <c r="D46">
        <f t="shared" si="6"/>
        <v>14907.719100465112</v>
      </c>
      <c r="E46">
        <f t="shared" si="7"/>
        <v>19706.859509251943</v>
      </c>
      <c r="F46">
        <f t="shared" si="8"/>
        <v>22901.539466738614</v>
      </c>
    </row>
    <row r="47" spans="3:10">
      <c r="C47">
        <v>100</v>
      </c>
      <c r="D47">
        <f t="shared" si="6"/>
        <v>26006.689365551494</v>
      </c>
      <c r="E47">
        <f t="shared" si="7"/>
        <v>34895.963988801159</v>
      </c>
      <c r="F47">
        <f t="shared" si="8"/>
        <v>36731.899739398454</v>
      </c>
      <c r="G47">
        <f>((F47/E47)-1)*100</f>
        <v>5.2611693179947183</v>
      </c>
    </row>
    <row r="48" spans="3:10">
      <c r="C48" t="s">
        <v>17</v>
      </c>
      <c r="D48">
        <f>AVERAGE(D38:D47)</f>
        <v>7622.8976217172512</v>
      </c>
      <c r="E48">
        <f>AVERAGE(E38:E47)</f>
        <v>10011.212204760974</v>
      </c>
      <c r="F48">
        <f>AVERAGE(F38:F47)</f>
        <v>11643.699812582028</v>
      </c>
    </row>
    <row r="49" spans="3:8">
      <c r="C49" s="2" t="s">
        <v>11</v>
      </c>
    </row>
    <row r="50" spans="3:8">
      <c r="D50" s="4" t="s">
        <v>12</v>
      </c>
      <c r="E50" s="4" t="s">
        <v>22</v>
      </c>
      <c r="F50" s="4" t="s">
        <v>21</v>
      </c>
    </row>
    <row r="51" spans="3:8">
      <c r="C51">
        <v>10</v>
      </c>
      <c r="D51">
        <f t="shared" ref="D51:E60" si="9">((E38/D38)-1)*100</f>
        <v>18.37782134257462</v>
      </c>
      <c r="E51">
        <f t="shared" si="9"/>
        <v>40.925296807957977</v>
      </c>
      <c r="F51">
        <f t="shared" ref="F51:F60" si="10">((F38/D38)-1)*100</f>
        <v>66.824296081817508</v>
      </c>
      <c r="G51">
        <v>42.3</v>
      </c>
      <c r="H51" s="3">
        <v>42.3</v>
      </c>
    </row>
    <row r="52" spans="3:8">
      <c r="C52">
        <v>20</v>
      </c>
      <c r="D52">
        <f t="shared" si="9"/>
        <v>20.534948994551616</v>
      </c>
      <c r="E52">
        <f t="shared" si="9"/>
        <v>39.342689654888495</v>
      </c>
      <c r="F52">
        <f t="shared" si="10"/>
        <v>67.956639903156216</v>
      </c>
      <c r="G52">
        <v>54.35</v>
      </c>
      <c r="H52" s="3">
        <v>54.345942824140913</v>
      </c>
    </row>
    <row r="53" spans="3:8">
      <c r="C53">
        <v>30</v>
      </c>
      <c r="D53">
        <f t="shared" si="9"/>
        <v>23.244019059271515</v>
      </c>
      <c r="E53">
        <f t="shared" si="9"/>
        <v>36.053917494347608</v>
      </c>
      <c r="F53">
        <f t="shared" si="10"/>
        <v>67.678316007619316</v>
      </c>
      <c r="G53">
        <v>47.34</v>
      </c>
      <c r="H53" s="3">
        <v>47.3413718126112</v>
      </c>
    </row>
    <row r="54" spans="3:8">
      <c r="C54">
        <v>40</v>
      </c>
      <c r="D54">
        <f t="shared" si="9"/>
        <v>25.584982513106237</v>
      </c>
      <c r="E54">
        <f t="shared" si="9"/>
        <v>32.343985054419647</v>
      </c>
      <c r="F54">
        <f t="shared" si="10"/>
        <v>66.204170487740811</v>
      </c>
      <c r="G54">
        <v>42.6</v>
      </c>
      <c r="H54" s="3">
        <v>42.598187311178258</v>
      </c>
    </row>
    <row r="55" spans="3:8">
      <c r="C55">
        <v>50</v>
      </c>
      <c r="D55">
        <f t="shared" si="9"/>
        <v>27.355785276422484</v>
      </c>
      <c r="E55">
        <f t="shared" si="9"/>
        <v>28.732744138928169</v>
      </c>
      <c r="F55">
        <f t="shared" si="10"/>
        <v>63.948597206019727</v>
      </c>
      <c r="G55">
        <v>39.11</v>
      </c>
      <c r="H55" s="3">
        <v>42.301278488048943</v>
      </c>
    </row>
    <row r="56" spans="3:8">
      <c r="C56">
        <v>60</v>
      </c>
      <c r="D56">
        <f t="shared" si="9"/>
        <v>28.968512727683905</v>
      </c>
      <c r="E56">
        <f t="shared" si="9"/>
        <v>25.242143459656852</v>
      </c>
      <c r="F56">
        <f t="shared" si="10"/>
        <v>61.522929728191691</v>
      </c>
      <c r="G56">
        <v>33.57</v>
      </c>
      <c r="H56" s="3">
        <v>39.109263657957236</v>
      </c>
    </row>
    <row r="57" spans="3:8">
      <c r="C57">
        <v>70</v>
      </c>
      <c r="D57">
        <f t="shared" si="9"/>
        <v>30.32252364315373</v>
      </c>
      <c r="E57">
        <f t="shared" si="9"/>
        <v>22.155805357981695</v>
      </c>
      <c r="F57">
        <f t="shared" si="10"/>
        <v>59.196528319140576</v>
      </c>
      <c r="G57">
        <v>32.29</v>
      </c>
      <c r="H57" s="3">
        <v>33.571826797992934</v>
      </c>
    </row>
    <row r="58" spans="3:8">
      <c r="C58">
        <v>80</v>
      </c>
      <c r="D58">
        <f t="shared" si="9"/>
        <v>31.228943050821776</v>
      </c>
      <c r="E58">
        <f t="shared" si="9"/>
        <v>19.706580943533769</v>
      </c>
      <c r="F58">
        <f t="shared" si="10"/>
        <v>57.089680934475794</v>
      </c>
      <c r="G58">
        <v>30.78</v>
      </c>
      <c r="H58" s="3">
        <v>32.286200014783063</v>
      </c>
    </row>
    <row r="59" spans="3:8">
      <c r="C59">
        <v>90</v>
      </c>
      <c r="D59">
        <f t="shared" si="9"/>
        <v>32.192318465653798</v>
      </c>
      <c r="E59">
        <f t="shared" si="9"/>
        <v>16.211004883791034</v>
      </c>
      <c r="F59">
        <f t="shared" si="10"/>
        <v>53.622021668117561</v>
      </c>
      <c r="G59">
        <v>24.85</v>
      </c>
      <c r="H59" s="3">
        <v>30.778328452354131</v>
      </c>
    </row>
    <row r="60" spans="3:8">
      <c r="C60">
        <v>100</v>
      </c>
      <c r="D60">
        <f t="shared" si="9"/>
        <v>34.180723652678438</v>
      </c>
      <c r="E60">
        <f t="shared" si="9"/>
        <v>5.2611693179947183</v>
      </c>
      <c r="F60">
        <f t="shared" si="10"/>
        <v>41.240198716156428</v>
      </c>
      <c r="G60">
        <v>5.13</v>
      </c>
      <c r="H60" s="3">
        <v>24.84853103684792</v>
      </c>
    </row>
    <row r="61" spans="3:8">
      <c r="H61" s="3">
        <v>5.1286769538129828</v>
      </c>
    </row>
  </sheetData>
  <phoneticPr fontId="1" type="noConversion"/>
  <pageMargins left="0.75" right="0.75" top="1" bottom="1" header="0" footer="0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Genaro Aguilar</dc:creator>
  <cp:lastModifiedBy>sepi</cp:lastModifiedBy>
  <dcterms:created xsi:type="dcterms:W3CDTF">2011-09-02T03:00:20Z</dcterms:created>
  <dcterms:modified xsi:type="dcterms:W3CDTF">2014-09-09T16:52:28Z</dcterms:modified>
</cp:coreProperties>
</file>